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filterPrivacy="1"/>
  <xr:revisionPtr revIDLastSave="0" documentId="13_ncr:1_{C4342F46-DDCC-4E16-B63D-BA57AE7B648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rilog 1 ugovo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7" i="1" l="1"/>
  <c r="O16" i="1"/>
  <c r="L6" i="1" l="1"/>
  <c r="N6" i="1" s="1"/>
  <c r="O6" i="1" s="1"/>
  <c r="L7" i="1"/>
  <c r="L8" i="1"/>
  <c r="L9" i="1"/>
  <c r="L10" i="1"/>
  <c r="L11" i="1"/>
  <c r="L12" i="1"/>
  <c r="N12" i="1" s="1"/>
  <c r="O12" i="1" s="1"/>
  <c r="L13" i="1"/>
  <c r="N13" i="1" s="1"/>
  <c r="O13" i="1" s="1"/>
  <c r="L14" i="1"/>
  <c r="N14" i="1" s="1"/>
  <c r="O14" i="1" s="1"/>
  <c r="L5" i="1"/>
  <c r="N5" i="1" l="1"/>
  <c r="N7" i="1"/>
  <c r="O7" i="1" s="1"/>
  <c r="O5" i="1"/>
  <c r="N11" i="1"/>
  <c r="O11" i="1" s="1"/>
  <c r="N10" i="1"/>
  <c r="O10" i="1" s="1"/>
  <c r="N9" i="1"/>
  <c r="O9" i="1" s="1"/>
  <c r="N8" i="1"/>
  <c r="O8" i="1" s="1"/>
</calcChain>
</file>

<file path=xl/sharedStrings.xml><?xml version="1.0" encoding="utf-8"?>
<sst xmlns="http://schemas.openxmlformats.org/spreadsheetml/2006/main" count="91" uniqueCount="62">
  <si>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</si>
  <si>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</si>
  <si>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</si>
  <si>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</si>
  <si>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</si>
  <si>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</si>
  <si>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</si>
  <si>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</si>
  <si>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</si>
  <si>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</si>
  <si>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</si>
  <si>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</si>
  <si>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tableta</t>
  </si>
  <si>
    <t>оригинално паковање</t>
  </si>
  <si>
    <t>film tableta</t>
  </si>
  <si>
    <t>blister, 30 po 5 mg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</si>
  <si>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</si>
  <si>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</si>
  <si>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</si>
  <si>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</si>
  <si>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</si>
  <si>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</si>
  <si>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</si>
  <si>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</si>
  <si>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C10BA06</t>
  </si>
  <si>
    <t>rosuvastatin, ezetimib</t>
  </si>
  <si>
    <t>ROZOR</t>
  </si>
  <si>
    <t>blister, 30 po (10mg + 10mg)</t>
  </si>
  <si>
    <t>MCDermott Laboratories Limited  T/A Gerard Laboratories  T/A Mylan Dublin; Mylan Hungary KFT</t>
  </si>
  <si>
    <t>blister, 30 po (20mg + 10mg)</t>
  </si>
  <si>
    <t>R03AK07</t>
  </si>
  <si>
    <t>formoterol, budesonid</t>
  </si>
  <si>
    <t>AIRBUFO FORSPIRO</t>
  </si>
  <si>
    <t>prašak za inhalaciju, podeljen</t>
  </si>
  <si>
    <t>inhalator, 1 po 60 doza (4,5mcg/doza + 160mcg/doza)</t>
  </si>
  <si>
    <t>Aeropharm GmbH;Salutas Pharma GmbH;Lek Farmacevtska Družba d.d.</t>
  </si>
  <si>
    <t>A10BB09</t>
  </si>
  <si>
    <t>gliklazid</t>
  </si>
  <si>
    <t>DIACLIDE MR</t>
  </si>
  <si>
    <t>tableta sa modifikovanim oslobađanjem</t>
  </si>
  <si>
    <t>blister, 30 po 60 mg</t>
  </si>
  <si>
    <t>Mcdermott Laboratories Limited, T/a Mylan Dublin; Mylan Hungary KFT</t>
  </si>
  <si>
    <t>C07AB12</t>
  </si>
  <si>
    <t>nebivolol</t>
  </si>
  <si>
    <t>NEVOLOL</t>
  </si>
  <si>
    <t>S.C. Antibiotice S.A.</t>
  </si>
  <si>
    <t>C09BB07</t>
  </si>
  <si>
    <t>ramipril, amlodipin</t>
  </si>
  <si>
    <t>AMORA</t>
  </si>
  <si>
    <t>kapsula, tvrda</t>
  </si>
  <si>
    <t>blister, 30 po (2,5 mg + 5 mg)</t>
  </si>
  <si>
    <t>Belupo D.D.</t>
  </si>
  <si>
    <t>blister, 30 po (5 mg + 5 mg)</t>
  </si>
  <si>
    <t>blister, 30 po (10 mg + 5 mg)</t>
  </si>
  <si>
    <t>N06AX21</t>
  </si>
  <si>
    <t>duloksetin</t>
  </si>
  <si>
    <t>DUXET</t>
  </si>
  <si>
    <t>gastrorezistentna kapsula, tvrda</t>
  </si>
  <si>
    <t>blister, 28 po 30 mg</t>
  </si>
  <si>
    <t>Nobel Ilac Sanayii Ve Ticaret A.S.</t>
  </si>
  <si>
    <t>blister, 28 po 60 mg</t>
  </si>
  <si>
    <t>Спецификација лекова са ценама: Sopharma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</si>
</sst>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8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1" fillId="2" borderId="3" xfId="14" applyFont="1" applyFill="1" applyBorder="1" applyAlignment="1">
      <alignment horizontal="right" vertical="center" wrapText="1"/>
    </xf>
    <xf numFmtId="0" fontId="11" fillId="2" borderId="4" xfId="14" applyFont="1" applyFill="1" applyBorder="1" applyAlignment="1">
      <alignment horizontal="right" vertical="center" wrapText="1"/>
    </xf>
    <xf numFmtId="0" fontId="11" fillId="2" borderId="2" xfId="14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5">
    <cellStyle name="Normal" xfId="0" builtinId="0"/>
    <cellStyle name="Normal 11" xfId="2" xr:uid="{00000000-0005-0000-0000-000001000000}"/>
    <cellStyle name="Normal 2" xfId="3" xr:uid="{00000000-0005-0000-0000-000002000000}"/>
    <cellStyle name="Normal 2 10" xfId="4" xr:uid="{00000000-0005-0000-0000-000003000000}"/>
    <cellStyle name="Normal 2 13" xfId="5" xr:uid="{00000000-0005-0000-0000-000004000000}"/>
    <cellStyle name="Normal 2 14" xfId="6" xr:uid="{00000000-0005-0000-0000-000005000000}"/>
    <cellStyle name="Normal 2 2" xfId="7" xr:uid="{00000000-0005-0000-0000-000006000000}"/>
    <cellStyle name="Normal 2 2 10" xfId="8" xr:uid="{00000000-0005-0000-0000-000007000000}"/>
    <cellStyle name="Normal 2 2 12" xfId="9" xr:uid="{00000000-0005-0000-0000-000008000000}"/>
    <cellStyle name="Normal 2 2 6" xfId="10" xr:uid="{00000000-0005-0000-0000-000009000000}"/>
    <cellStyle name="Normal 2 3" xfId="11" xr:uid="{00000000-0005-0000-0000-00000A000000}"/>
    <cellStyle name="Normal 3" xfId="1" xr:uid="{00000000-0005-0000-0000-00002F000000}"/>
    <cellStyle name="Normal 3 4" xfId="14" xr:uid="{904D5844-9F21-4AE1-98DB-848FC2575D0B}"/>
    <cellStyle name="Normal 4" xfId="12" xr:uid="{00000000-0005-0000-0000-00000B000000}"/>
    <cellStyle name="Normal 7 4" xfId="1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S13" sqref="S13"/>
    </sheetView>
  </sheetViews>
  <sheetFormatPr defaultRowHeight="15" x14ac:dyDescent="0.25"/>
  <cols>
    <col min="1" max="1" width="14.28515625" customWidth="1"/>
    <col min="2" max="2" width="8" bestFit="1" customWidth="1"/>
    <col min="3" max="3" width="8.5703125" bestFit="1" customWidth="1"/>
    <col min="4" max="4" width="11" bestFit="1" customWidth="1"/>
    <col min="5" max="5" width="12.5703125" bestFit="1" customWidth="1"/>
    <col min="6" max="6" width="27.85546875" customWidth="1"/>
    <col min="7" max="7" width="13.5703125" customWidth="1"/>
    <col min="8" max="8" width="41.5703125" bestFit="1" customWidth="1"/>
    <col min="9" max="9" width="10.5703125" bestFit="1" customWidth="1"/>
    <col min="10" max="10" width="12.42578125" bestFit="1" customWidth="1"/>
    <col min="11" max="11" width="9.140625" bestFit="1" customWidth="1"/>
    <col min="12" max="12" width="12.28515625" style="1" bestFit="1" customWidth="1"/>
    <col min="13" max="13" width="10" bestFit="1" customWidth="1"/>
    <col min="14" max="14" width="10.140625" style="1" bestFit="1" customWidth="1"/>
    <col min="15" max="15" width="25.42578125" style="1" customWidth="1"/>
  </cols>
  <sheetData>
    <row r="1" spans="1:17" s="11" customFormat="1" ht="14.25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s="11" customFormat="1" ht="14.25" x14ac:dyDescent="0.2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14.25" x14ac:dyDescent="0.2">
      <c r="A3" s="11" t="s">
        <v>61</v>
      </c>
      <c r="L3" s="12"/>
      <c r="N3" s="12"/>
      <c r="O3" s="12"/>
    </row>
    <row r="4" spans="1:17" ht="24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16</v>
      </c>
      <c r="M4" s="2" t="s">
        <v>11</v>
      </c>
      <c r="N4" s="4" t="s">
        <v>17</v>
      </c>
      <c r="O4" s="4" t="s">
        <v>18</v>
      </c>
    </row>
    <row r="5" spans="1:17" ht="24" x14ac:dyDescent="0.25">
      <c r="A5" s="5">
        <v>4</v>
      </c>
      <c r="B5" s="5">
        <v>1104908</v>
      </c>
      <c r="C5" s="5" t="s">
        <v>24</v>
      </c>
      <c r="D5" s="5" t="s">
        <v>25</v>
      </c>
      <c r="E5" s="5" t="s">
        <v>26</v>
      </c>
      <c r="F5" s="5" t="s">
        <v>14</v>
      </c>
      <c r="G5" s="5" t="s">
        <v>27</v>
      </c>
      <c r="H5" s="5" t="s">
        <v>28</v>
      </c>
      <c r="I5" s="5" t="s">
        <v>13</v>
      </c>
      <c r="J5" s="6">
        <v>1199.8800000000001</v>
      </c>
      <c r="K5" s="5"/>
      <c r="L5" s="6">
        <f>J5*K5</f>
        <v>0</v>
      </c>
      <c r="M5" s="7">
        <v>0.1</v>
      </c>
      <c r="N5" s="8">
        <f>L5*M5</f>
        <v>0</v>
      </c>
      <c r="O5" s="8">
        <f>L5+N5</f>
        <v>0</v>
      </c>
    </row>
    <row r="6" spans="1:17" ht="24" x14ac:dyDescent="0.25">
      <c r="A6" s="5">
        <v>5</v>
      </c>
      <c r="B6" s="5">
        <v>1104907</v>
      </c>
      <c r="C6" s="5" t="s">
        <v>24</v>
      </c>
      <c r="D6" s="5" t="s">
        <v>25</v>
      </c>
      <c r="E6" s="5" t="s">
        <v>26</v>
      </c>
      <c r="F6" s="5" t="s">
        <v>14</v>
      </c>
      <c r="G6" s="5" t="s">
        <v>29</v>
      </c>
      <c r="H6" s="5" t="s">
        <v>28</v>
      </c>
      <c r="I6" s="5" t="s">
        <v>13</v>
      </c>
      <c r="J6" s="6">
        <v>1199.8800000000001</v>
      </c>
      <c r="K6" s="5"/>
      <c r="L6" s="6">
        <f t="shared" ref="L6:L14" si="0">J6*K6</f>
        <v>0</v>
      </c>
      <c r="M6" s="7">
        <v>0.1</v>
      </c>
      <c r="N6" s="8">
        <f t="shared" ref="N6:N14" si="1">L6*M6</f>
        <v>0</v>
      </c>
      <c r="O6" s="8">
        <f t="shared" ref="O6:O14" si="2">L6+N6</f>
        <v>0</v>
      </c>
    </row>
    <row r="7" spans="1:17" ht="48" x14ac:dyDescent="0.25">
      <c r="A7" s="5">
        <v>44</v>
      </c>
      <c r="B7" s="5">
        <v>7114168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13</v>
      </c>
      <c r="J7" s="6">
        <v>1286.6099999999999</v>
      </c>
      <c r="K7" s="5"/>
      <c r="L7" s="6">
        <f t="shared" si="0"/>
        <v>0</v>
      </c>
      <c r="M7" s="7">
        <v>0.1</v>
      </c>
      <c r="N7" s="8">
        <f t="shared" si="1"/>
        <v>0</v>
      </c>
      <c r="O7" s="8">
        <f t="shared" si="2"/>
        <v>0</v>
      </c>
    </row>
    <row r="8" spans="1:17" ht="36" x14ac:dyDescent="0.25">
      <c r="A8" s="5">
        <v>49</v>
      </c>
      <c r="B8" s="5">
        <v>1042050</v>
      </c>
      <c r="C8" s="5" t="s">
        <v>36</v>
      </c>
      <c r="D8" s="5" t="s">
        <v>37</v>
      </c>
      <c r="E8" s="5" t="s">
        <v>38</v>
      </c>
      <c r="F8" s="5" t="s">
        <v>39</v>
      </c>
      <c r="G8" s="5" t="s">
        <v>40</v>
      </c>
      <c r="H8" s="5" t="s">
        <v>41</v>
      </c>
      <c r="I8" s="5" t="s">
        <v>13</v>
      </c>
      <c r="J8" s="6">
        <v>250.74</v>
      </c>
      <c r="K8" s="5"/>
      <c r="L8" s="6">
        <f t="shared" si="0"/>
        <v>0</v>
      </c>
      <c r="M8" s="7">
        <v>0.1</v>
      </c>
      <c r="N8" s="8">
        <f t="shared" si="1"/>
        <v>0</v>
      </c>
      <c r="O8" s="8">
        <f t="shared" si="2"/>
        <v>0</v>
      </c>
    </row>
    <row r="9" spans="1:17" ht="24" x14ac:dyDescent="0.25">
      <c r="A9" s="5">
        <v>52</v>
      </c>
      <c r="B9" s="5">
        <v>1107668</v>
      </c>
      <c r="C9" s="5" t="s">
        <v>42</v>
      </c>
      <c r="D9" s="5" t="s">
        <v>43</v>
      </c>
      <c r="E9" s="5" t="s">
        <v>44</v>
      </c>
      <c r="F9" s="5" t="s">
        <v>12</v>
      </c>
      <c r="G9" s="5" t="s">
        <v>15</v>
      </c>
      <c r="H9" s="5" t="s">
        <v>45</v>
      </c>
      <c r="I9" s="5" t="s">
        <v>13</v>
      </c>
      <c r="J9" s="6">
        <v>290.14</v>
      </c>
      <c r="K9" s="5"/>
      <c r="L9" s="6">
        <f t="shared" si="0"/>
        <v>0</v>
      </c>
      <c r="M9" s="7">
        <v>0.1</v>
      </c>
      <c r="N9" s="8">
        <f t="shared" si="1"/>
        <v>0</v>
      </c>
      <c r="O9" s="8">
        <f t="shared" si="2"/>
        <v>0</v>
      </c>
    </row>
    <row r="10" spans="1:17" ht="24" x14ac:dyDescent="0.25">
      <c r="A10" s="5">
        <v>69</v>
      </c>
      <c r="B10" s="5">
        <v>1103302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50</v>
      </c>
      <c r="H10" s="5" t="s">
        <v>51</v>
      </c>
      <c r="I10" s="5" t="s">
        <v>13</v>
      </c>
      <c r="J10" s="6">
        <v>267.79000000000002</v>
      </c>
      <c r="K10" s="5"/>
      <c r="L10" s="6">
        <f t="shared" si="0"/>
        <v>0</v>
      </c>
      <c r="M10" s="7">
        <v>0.1</v>
      </c>
      <c r="N10" s="8">
        <f t="shared" si="1"/>
        <v>0</v>
      </c>
      <c r="O10" s="8">
        <f t="shared" si="2"/>
        <v>0</v>
      </c>
    </row>
    <row r="11" spans="1:17" ht="24" x14ac:dyDescent="0.25">
      <c r="A11" s="5">
        <v>70</v>
      </c>
      <c r="B11" s="5">
        <v>1103303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52</v>
      </c>
      <c r="H11" s="5" t="s">
        <v>51</v>
      </c>
      <c r="I11" s="5" t="s">
        <v>13</v>
      </c>
      <c r="J11" s="5">
        <v>356.25</v>
      </c>
      <c r="K11" s="5"/>
      <c r="L11" s="6">
        <f t="shared" si="0"/>
        <v>0</v>
      </c>
      <c r="M11" s="7">
        <v>0.1</v>
      </c>
      <c r="N11" s="8">
        <f t="shared" si="1"/>
        <v>0</v>
      </c>
      <c r="O11" s="8">
        <f t="shared" si="2"/>
        <v>0</v>
      </c>
    </row>
    <row r="12" spans="1:17" ht="24" x14ac:dyDescent="0.25">
      <c r="A12" s="5">
        <v>71</v>
      </c>
      <c r="B12" s="5">
        <v>1103304</v>
      </c>
      <c r="C12" s="5" t="s">
        <v>46</v>
      </c>
      <c r="D12" s="5" t="s">
        <v>47</v>
      </c>
      <c r="E12" s="5" t="s">
        <v>48</v>
      </c>
      <c r="F12" s="5" t="s">
        <v>49</v>
      </c>
      <c r="G12" s="5" t="s">
        <v>53</v>
      </c>
      <c r="H12" s="5" t="s">
        <v>51</v>
      </c>
      <c r="I12" s="5" t="s">
        <v>13</v>
      </c>
      <c r="J12" s="6">
        <v>401.59</v>
      </c>
      <c r="K12" s="5"/>
      <c r="L12" s="6">
        <f t="shared" si="0"/>
        <v>0</v>
      </c>
      <c r="M12" s="7">
        <v>0.1</v>
      </c>
      <c r="N12" s="8">
        <f t="shared" si="1"/>
        <v>0</v>
      </c>
      <c r="O12" s="8">
        <f t="shared" si="2"/>
        <v>0</v>
      </c>
    </row>
    <row r="13" spans="1:17" ht="36" x14ac:dyDescent="0.25">
      <c r="A13" s="5">
        <v>89</v>
      </c>
      <c r="B13" s="5">
        <v>1072015</v>
      </c>
      <c r="C13" s="5" t="s">
        <v>54</v>
      </c>
      <c r="D13" s="5" t="s">
        <v>55</v>
      </c>
      <c r="E13" s="5" t="s">
        <v>56</v>
      </c>
      <c r="F13" s="5" t="s">
        <v>57</v>
      </c>
      <c r="G13" s="5" t="s">
        <v>58</v>
      </c>
      <c r="H13" s="5" t="s">
        <v>59</v>
      </c>
      <c r="I13" s="5" t="s">
        <v>13</v>
      </c>
      <c r="J13" s="6">
        <v>438.74</v>
      </c>
      <c r="K13" s="5"/>
      <c r="L13" s="6">
        <f t="shared" si="0"/>
        <v>0</v>
      </c>
      <c r="M13" s="7">
        <v>0.1</v>
      </c>
      <c r="N13" s="8">
        <f t="shared" si="1"/>
        <v>0</v>
      </c>
      <c r="O13" s="8">
        <f t="shared" si="2"/>
        <v>0</v>
      </c>
    </row>
    <row r="14" spans="1:17" ht="24" x14ac:dyDescent="0.25">
      <c r="A14" s="5">
        <v>90</v>
      </c>
      <c r="B14" s="5">
        <v>1072016</v>
      </c>
      <c r="C14" s="5" t="s">
        <v>54</v>
      </c>
      <c r="D14" s="5" t="s">
        <v>55</v>
      </c>
      <c r="E14" s="5" t="s">
        <v>56</v>
      </c>
      <c r="F14" s="5" t="s">
        <v>57</v>
      </c>
      <c r="G14" s="5" t="s">
        <v>60</v>
      </c>
      <c r="H14" s="5" t="s">
        <v>59</v>
      </c>
      <c r="I14" s="5" t="s">
        <v>13</v>
      </c>
      <c r="J14" s="5">
        <v>876.01</v>
      </c>
      <c r="K14" s="5"/>
      <c r="L14" s="6">
        <f t="shared" si="0"/>
        <v>0</v>
      </c>
      <c r="M14" s="7">
        <v>0.1</v>
      </c>
      <c r="N14" s="8">
        <f t="shared" si="1"/>
        <v>0</v>
      </c>
      <c r="O14" s="8">
        <f t="shared" si="2"/>
        <v>0</v>
      </c>
    </row>
    <row r="15" spans="1:17" x14ac:dyDescent="0.25">
      <c r="A15" s="13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9">
        <f>SUM(L5:L14)</f>
        <v>0</v>
      </c>
    </row>
    <row r="16" spans="1:17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9">
        <f>SUM(N5:N14)</f>
        <v>0</v>
      </c>
    </row>
    <row r="17" spans="1:15" x14ac:dyDescent="0.25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0">
        <f>SUM(O5:O14)</f>
        <v>0</v>
      </c>
    </row>
  </sheetData>
  <mergeCells count="5">
    <mergeCell ref="A15:N15"/>
    <mergeCell ref="A16:N16"/>
    <mergeCell ref="A17:N17"/>
    <mergeCell ref="A2:Q2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2023-07-17T11:22:33Z</dcterms:modified>
</cp:coreProperties>
</file>